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mc:AlternateContent xmlns:mc="http://schemas.openxmlformats.org/markup-compatibility/2006">
    <mc:Choice Requires="x15">
      <x15ac:absPath xmlns:x15ac="http://schemas.microsoft.com/office/spreadsheetml/2010/11/ac" url="C:\Users\rlasky\Desktop\"/>
    </mc:Choice>
  </mc:AlternateContent>
  <xr:revisionPtr revIDLastSave="0" documentId="8_{5B3A3147-F759-4008-9E51-EDF3377D5779}" xr6:coauthVersionLast="44" xr6:coauthVersionMax="44" xr10:uidLastSave="{00000000-0000-0000-0000-000000000000}"/>
  <bookViews>
    <workbookView xWindow="-108" yWindow="-108" windowWidth="23256" windowHeight="12576" xr2:uid="{00000000-000D-0000-FFFF-FFFF00000000}"/>
  </bookViews>
  <sheets>
    <sheet name="Get Started" sheetId="4" r:id="rId1"/>
    <sheet name="Card Sort Questionnaire" sheetId="1" r:id="rId2"/>
    <sheet name="Results and Post Activity" sheetId="5" r:id="rId3"/>
    <sheet name="Sources" sheetId="6" r:id="rId4"/>
  </sheets>
  <definedNames>
    <definedName name="_xlnm._FilterDatabase" localSheetId="1" hidden="1">'Card Sort Questionnaire'!$A$11:$A$11</definedName>
    <definedName name="preactivity">'Get Started'!$C$12</definedName>
    <definedName name="_xlnm.Print_Area" localSheetId="2">'Results and Post Activity'!$A$13:$B$64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56" i="5" l="1"/>
  <c r="A28" i="5"/>
  <c r="B28" i="5" s="1"/>
  <c r="A29" i="5"/>
  <c r="B29" i="5" s="1"/>
  <c r="A30" i="5"/>
  <c r="B30" i="5" s="1"/>
  <c r="A31" i="5"/>
  <c r="B31" i="5" s="1"/>
  <c r="A32" i="5"/>
  <c r="B32" i="5" s="1"/>
  <c r="A33" i="5"/>
  <c r="B33" i="5" s="1"/>
  <c r="A34" i="5"/>
  <c r="B34" i="5" s="1"/>
  <c r="A35" i="5"/>
  <c r="B35" i="5" s="1"/>
  <c r="A36" i="5"/>
  <c r="B36" i="5" s="1"/>
  <c r="A37" i="5"/>
  <c r="B37" i="5" s="1"/>
  <c r="A38" i="5"/>
  <c r="B38" i="5" s="1"/>
  <c r="A39" i="5"/>
  <c r="B39" i="5" s="1"/>
  <c r="A40" i="5"/>
  <c r="B40" i="5" s="1"/>
  <c r="A41" i="5"/>
  <c r="B41" i="5" s="1"/>
  <c r="A42" i="5"/>
  <c r="B42" i="5" s="1"/>
  <c r="A43" i="5"/>
  <c r="B43" i="5" s="1"/>
  <c r="A16" i="5"/>
  <c r="B16" i="5" s="1"/>
  <c r="A17" i="5"/>
  <c r="B17" i="5" s="1"/>
  <c r="A18" i="5"/>
  <c r="B18" i="5" s="1"/>
  <c r="A19" i="5"/>
  <c r="B19" i="5" s="1"/>
  <c r="A20" i="5"/>
  <c r="B20" i="5" s="1"/>
  <c r="A21" i="5"/>
  <c r="B21" i="5" s="1"/>
  <c r="A22" i="5"/>
  <c r="B22" i="5" s="1"/>
  <c r="A23" i="5"/>
  <c r="B23" i="5" s="1"/>
  <c r="A24" i="5"/>
  <c r="B24" i="5" s="1"/>
  <c r="A25" i="5"/>
  <c r="B25" i="5" s="1"/>
  <c r="A26" i="5"/>
  <c r="B26" i="5" s="1"/>
  <c r="A27" i="5"/>
  <c r="B27" i="5" s="1"/>
  <c r="A14" i="5"/>
  <c r="B14" i="5" s="1"/>
  <c r="A15" i="5"/>
  <c r="B15" i="5" s="1"/>
</calcChain>
</file>

<file path=xl/sharedStrings.xml><?xml version="1.0" encoding="utf-8"?>
<sst xmlns="http://schemas.openxmlformats.org/spreadsheetml/2006/main" count="123" uniqueCount="116">
  <si>
    <t>Category</t>
  </si>
  <si>
    <t>I turn to work or other substitute activities to take my mind off things.</t>
  </si>
  <si>
    <t>Religious Coping</t>
  </si>
  <si>
    <t>Humor</t>
  </si>
  <si>
    <t>I admit to myself that I can’t deal with it, and quit trying. I give up trying to reach my goal.</t>
  </si>
  <si>
    <t>Substance Use</t>
  </si>
  <si>
    <t>I talk to someone to find out more about the situation</t>
  </si>
  <si>
    <t>I try to get advice from someone about what to do</t>
  </si>
  <si>
    <t>I get upset, and am really aware of it.</t>
  </si>
  <si>
    <t>Acceptance</t>
  </si>
  <si>
    <t>Restraint</t>
  </si>
  <si>
    <t>Active Coping</t>
  </si>
  <si>
    <t>Denial</t>
  </si>
  <si>
    <t>Planning</t>
  </si>
  <si>
    <t>I focus on dealing with this problem, and if necessary let other things slide a little</t>
  </si>
  <si>
    <t>I get sympathy and understanding from someone</t>
  </si>
  <si>
    <t>I talk to someone about how I feel</t>
  </si>
  <si>
    <t>I put aside other activities in order to concentrate on this</t>
  </si>
  <si>
    <t>Accepting the fact that the stressful event has occurred and is real.</t>
  </si>
  <si>
    <t>https://macses.ucsf.edu/research/psychosocial/coping.php</t>
  </si>
  <si>
    <t>https://www.researchgate.net/publication/235900656_Acceptance_as_a_Coping_Reaction_Adaptive_or_not</t>
  </si>
  <si>
    <t xml:space="preserve">A stress management strategy in which a person directly works to control a stressor through appropriately targeted behavior, embracing responsibility for resolving the situation using one's available internal resources. </t>
  </si>
  <si>
    <t>https://dictionary.apa.org/active-coping</t>
  </si>
  <si>
    <t>https://core.ac.uk/download/pdf/30922659.pdf</t>
  </si>
  <si>
    <t>https://www.tandfonline.com/doi/abs/10.1080/08959285.2016.1148036?journalCode=hhup20</t>
  </si>
  <si>
    <t>https://www.sciencedirect.com/topics/medicine-and-dentistry/coping-strategies</t>
  </si>
  <si>
    <t>https://www.google.com/search?q=define+emotional+ventilation&amp;rlz=1C1GCEA_enUS810US810&amp;oq=define+emotional+ventilation&amp;aqs=chrome..69i57.5097j0j4&amp;sourceid=chrome&amp;ie=UTF-8</t>
  </si>
  <si>
    <t>An emotion-focused coping strategy which uses humor to change the meaning of a situation. Humor allows a person to view the sitation from an alternative perspective and reappraise it as less threatening and more of an opportunity or challenge. It can be a reaction to lessen feelings of anxiety, fear, anger, frustration and pain.</t>
  </si>
  <si>
    <t>https://www.researchgate.net/profile/Jacqueline_Dowling/publication/11405814_Humor_a_coping_strategy_for_pediatric_patients/links/54e5f6380cf277664ff1cc97/Humor-a-coping-strategy-for-pediatric-patients.pdf</t>
  </si>
  <si>
    <t>Disengagement reflects the motivation to direct attention and effort toward the goal of alleviating negative emotions.</t>
  </si>
  <si>
    <t>Planning is considered an adaptive coping strategy, where individuals are focused on problem-solving .</t>
  </si>
  <si>
    <t>https://www.ncbi.nlm.nih.gov/pubmed/16146558</t>
  </si>
  <si>
    <t>Positive reinterpretation and growth is growing as a person as a result of the experience and seeing events in a positive light.</t>
  </si>
  <si>
    <t>https://www.ncbi.nlm.nih.gov/pmc/articles/PMC3852369/</t>
  </si>
  <si>
    <t>Refraining from acting to resolve a stressful situation.</t>
  </si>
  <si>
    <t>The use of substances (alcohol or drugs) as a way to numb feelings of anxiety, stress, fear, or pain.</t>
  </si>
  <si>
    <t>Putting aside other activities not connected to the problem in order to better deal with it.</t>
  </si>
  <si>
    <t>Believing that others understand your needs and will try to help you, and therefore seeking a person that acts as a confidant.</t>
  </si>
  <si>
    <t>Believing that others understand your needs and will try to help you, and therefore seeking help or assistance in a tangible and/or physical way.</t>
  </si>
  <si>
    <t>https://study.com/academy/lesson/social-support-and-stress-emotional-vs-instrumental-support.html</t>
  </si>
  <si>
    <t>Definition of Category</t>
  </si>
  <si>
    <t>The tendency of individuals to give in or reduce their efforts in difficult situations.</t>
  </si>
  <si>
    <t>The person has decided there is no stressor, and therefore there is no need to change behavior, perception, or emotional response.</t>
  </si>
  <si>
    <t>A person fulling expressing their feelings or emotions. Can have positive or negative mental and psychological affects.</t>
  </si>
  <si>
    <t xml:space="preserve">Religious coping encompasses religiously framed cognitive, emotional, or behavioral response to stress. </t>
  </si>
  <si>
    <t xml:space="preserve">1. What did you feel immediately after or during? </t>
  </si>
  <si>
    <t xml:space="preserve">2. How long did you have those feelings? </t>
  </si>
  <si>
    <t>3. What did you do in response to that stressful situation?</t>
  </si>
  <si>
    <t>Think of a time in the past day or two when you were faced with a situation that made you feel worried, stressed, upset, overwhelmed, let down, or annoyed.</t>
  </si>
  <si>
    <t xml:space="preserve">Reflect on the events and actions that followed that situation and answer the following questions.                                                  </t>
  </si>
  <si>
    <t>type your responses here</t>
  </si>
  <si>
    <t>Coping Basics</t>
  </si>
  <si>
    <t>What is Coping?</t>
  </si>
  <si>
    <t>Why Should I Identify Coping Skills?</t>
  </si>
  <si>
    <t xml:space="preserve">Coping is an action or thought process you use to deal with stressful situations or difficult demands. We call these coping skills or mechanisms. Coping skills can be internal, like how we process something inside our heart or brain. Coping skills can also be external, so something we do or say. There are positive, helpful ways of coping and there are negative, harmful ways of coping.
</t>
  </si>
  <si>
    <t xml:space="preserve">Identifying coping skills can help us understand why we respond to situations the way we do. Beginning to identify how we deal with stress is the first step in making positive changes to behavior that may be harmful to ourselves or others.
</t>
  </si>
  <si>
    <t>Coping skills can be sorted into strategy categories that provide an architecture to the individual techniques. The strategies provide insight into the way individuals handle stress and how to provide care. Click the flashcards below to read Coping Strategies used in this activity.</t>
  </si>
  <si>
    <t>Coping Strategies</t>
  </si>
  <si>
    <t>Coping Card Statement</t>
  </si>
  <si>
    <t>I get used to the idea and accept that this has happened and that it can’t be changed.</t>
  </si>
  <si>
    <t>I learn to live with it.</t>
  </si>
  <si>
    <t>I concentrate my efforts and take  action to try to do something about the problem.</t>
  </si>
  <si>
    <t>I do what has to be done to get around the problem, one step at a time.</t>
  </si>
  <si>
    <t>I reduce the amount of effort I’m putting into solving the problem.</t>
  </si>
  <si>
    <t>I refuse to believe that it has happened.</t>
  </si>
  <si>
    <t>I pretend that it hasn’t really happened and say to myself "this isn't real".</t>
  </si>
  <si>
    <t>I get upset and find myself expressing those feelings a lot.</t>
  </si>
  <si>
    <t>I laugh about the situation.</t>
  </si>
  <si>
    <t>I make fun of or joke about the situation.</t>
  </si>
  <si>
    <t>I sleep more than usual.</t>
  </si>
  <si>
    <t>I try to come up with a strategy or plan of action about what to do.</t>
  </si>
  <si>
    <t>I think hard about how I might best handle the problem and what steps to take.</t>
  </si>
  <si>
    <t>I try to grow as a person and learn something as a result of the experience.</t>
  </si>
  <si>
    <t>I look for something good in what is happening.</t>
  </si>
  <si>
    <t>I put my trust in God and seek His help.</t>
  </si>
  <si>
    <t>I try to find comfort in my religion.</t>
  </si>
  <si>
    <t>I hold off doing anything about it until the time is right.</t>
  </si>
  <si>
    <t>I make sure not to make matters worse by acting too soon.</t>
  </si>
  <si>
    <t>I use alcohol or drugs to make myself feel better and think less about it.</t>
  </si>
  <si>
    <t>I try to lost myself for a while by drinking alcohol or taking drugs.</t>
  </si>
  <si>
    <t>I Usually Do This…</t>
  </si>
  <si>
    <t>A Lot</t>
  </si>
  <si>
    <t>A Medium Amount</t>
  </si>
  <si>
    <t>A Little Bit</t>
  </si>
  <si>
    <t>Not At All</t>
  </si>
  <si>
    <t>Sources</t>
  </si>
  <si>
    <t xml:space="preserve">Review your Dominant Coping Skills for the Post-Activity responses.
</t>
  </si>
  <si>
    <t>Dominant Coping Skills</t>
  </si>
  <si>
    <t>Post Activity Survey</t>
  </si>
  <si>
    <t>1. Which of your dominant coping skills do you think are uplifting or help you feel more at peace?</t>
  </si>
  <si>
    <t>2. Which of your dominant coping skills do you think cause harm to yourself or others?</t>
  </si>
  <si>
    <t>3. Describe how you view yourself when you practice your dominant coping skills. Do you feel proud of yourself? Do you feel disappointed or shame? Describe these feelings to the right.</t>
  </si>
  <si>
    <t>4. How are your dominant coping skills similar or different than the coping skills you reflected on in the pre-activity?</t>
  </si>
  <si>
    <t xml:space="preserve">5. What are three negative or harmful coping skills you would like to work to change or do less often? </t>
  </si>
  <si>
    <t>Reflect on Your “I Usually Do This A Lot” Coping Statements From the Activity.</t>
  </si>
  <si>
    <t>6. What are three positive or healthy coping skills you would like to develop more or do more often?</t>
  </si>
  <si>
    <t>7. How could you use these positive or healthy coping skills in the future to respond to the stressful situation we reflected on in the pre-activity?</t>
  </si>
  <si>
    <t>Review Your Pre-Activity Response</t>
  </si>
  <si>
    <t>Think Back to the Situation you Reflected on at the Beginning of this Activity.</t>
  </si>
  <si>
    <t>Coping Card Sort Results &amp; Post-Activity</t>
  </si>
  <si>
    <t>Coping Category</t>
  </si>
  <si>
    <t>Behavioral Disengagement</t>
  </si>
  <si>
    <t>Focus on Venting of Emotions</t>
  </si>
  <si>
    <t>Mental Disengagement</t>
  </si>
  <si>
    <t>Positive Reinterpretation and Growth</t>
  </si>
  <si>
    <t>Suppression of Competing Activities</t>
  </si>
  <si>
    <t>Use of Emotional Social Support</t>
  </si>
  <si>
    <t>Use of Instrumental Social Support</t>
  </si>
  <si>
    <t xml:space="preserve">https://link.springer.com/10.1007%2F978-1-4419-1005-9_665 </t>
  </si>
  <si>
    <t xml:space="preserve">Below, the coping statements you have identified as “I Usually Do This A Lot” appear along with the Coping Category for that statement. These are your Dominant Coping Skills. All other statements have been removed. 
</t>
  </si>
  <si>
    <r>
      <t xml:space="preserve">Move to the Results Tab  </t>
    </r>
    <r>
      <rPr>
        <sz val="12"/>
        <color theme="0"/>
        <rFont val="Wingdings"/>
        <charset val="2"/>
      </rPr>
      <t>è</t>
    </r>
  </si>
  <si>
    <r>
      <t xml:space="preserve">Move to the Card Sort Questionnaire Tab </t>
    </r>
    <r>
      <rPr>
        <sz val="12"/>
        <color theme="0"/>
        <rFont val="Wingdings"/>
        <charset val="2"/>
      </rPr>
      <t>è</t>
    </r>
  </si>
  <si>
    <r>
      <rPr>
        <b/>
        <sz val="11"/>
        <color theme="1"/>
        <rFont val="UHC Sans Medium"/>
        <family val="3"/>
        <scheme val="minor"/>
      </rPr>
      <t>Instructions:</t>
    </r>
    <r>
      <rPr>
        <sz val="11"/>
        <color theme="1"/>
        <rFont val="UHC Sans Medium"/>
        <family val="3"/>
        <scheme val="minor"/>
      </rPr>
      <t xml:space="preserve"> The statements below reflect various ways to respond to stressful events. You may react differently to different events, but think about how you usually respond. It may be helpful to first think back on the situation you just reflected on or other situations that make you feel worried, stressed, upset, overwhelmed, let down, or annoyed. How do you usually respond to these stressful or triggering situations? Review the statements. Select the category where you would sort the statement. </t>
    </r>
  </si>
  <si>
    <t>UnitedHealthcare Community &amp; State</t>
  </si>
  <si>
    <t xml:space="preserve">Coping Card Sort </t>
  </si>
  <si>
    <t>Pre-Activity 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</si>
</sst>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UHC Sans Medium"/>
      <family val="2"/>
      <scheme val="minor"/>
    </font>
    <font>
      <sz val="11"/>
      <color theme="0"/>
      <name val="UHC Sans Medium"/>
      <family val="2"/>
      <scheme val="minor"/>
    </font>
    <font>
      <u/>
      <sz val="11"/>
      <color theme="10"/>
      <name val="UHC Sans Medium"/>
      <family val="2"/>
      <scheme val="minor"/>
    </font>
    <font>
      <sz val="18"/>
      <color theme="1"/>
      <name val="UHC Serif Text Medium"/>
      <family val="1"/>
      <scheme val="major"/>
    </font>
    <font>
      <sz val="11"/>
      <color theme="3"/>
      <name val="UHC Sans Medium"/>
      <family val="2"/>
      <scheme val="minor"/>
    </font>
    <font>
      <sz val="12"/>
      <color theme="4"/>
      <name val="UHC Serif Text Medium"/>
      <family val="1"/>
      <scheme val="major"/>
    </font>
    <font>
      <b/>
      <sz val="11"/>
      <color theme="1"/>
      <name val="UHC Sans Medium"/>
      <family val="3"/>
      <scheme val="minor"/>
    </font>
    <font>
      <sz val="11"/>
      <color theme="1"/>
      <name val="UHC Sans Medium"/>
      <family val="3"/>
      <scheme val="minor"/>
    </font>
    <font>
      <sz val="11"/>
      <color theme="3"/>
      <name val="UHC Sans Medium"/>
      <family val="3"/>
      <scheme val="minor"/>
    </font>
    <font>
      <b/>
      <sz val="11"/>
      <color theme="3"/>
      <name val="UHC Sans Medium"/>
      <family val="3"/>
      <scheme val="minor"/>
    </font>
    <font>
      <b/>
      <sz val="11"/>
      <color theme="0"/>
      <name val="UHC Sans Medium"/>
      <family val="2"/>
      <scheme val="minor"/>
    </font>
    <font>
      <sz val="20"/>
      <color theme="1"/>
      <name val="UHC Serif Text Medium"/>
      <family val="1"/>
      <scheme val="major"/>
    </font>
    <font>
      <sz val="12"/>
      <color theme="0"/>
      <name val="UHC Serif Text Medium"/>
      <family val="1"/>
      <scheme val="major"/>
    </font>
    <font>
      <sz val="12"/>
      <color theme="0"/>
      <name val="Wingdings"/>
      <charset val="2"/>
    </font>
    <font>
      <sz val="18"/>
      <color theme="0"/>
      <name val="UHC Serif Text Medium"/>
      <family val="1"/>
      <scheme val="major"/>
    </font>
    <font>
      <b/>
      <sz val="11"/>
      <color theme="0"/>
      <name val="UHC Sans Medium"/>
      <family val="3"/>
      <scheme val="minor"/>
    </font>
    <font>
      <b/>
      <sz val="12"/>
      <color theme="0"/>
      <name val="UHC Serif Text Medium"/>
      <family val="1"/>
      <scheme val="major"/>
    </font>
    <font>
      <sz val="18"/>
      <color theme="4"/>
      <name val="UHC Serif Text Medium"/>
      <family val="1"/>
      <scheme val="major"/>
    </font>
    <font>
      <u/>
      <sz val="11"/>
      <color theme="1"/>
      <name val="UHC Sans Medium"/>
      <family val="2"/>
      <scheme val="minor"/>
    </font>
    <font>
      <sz val="12"/>
      <color theme="1"/>
      <name val="UHC Serif Text Medium"/>
      <family val="1"/>
      <scheme val="major"/>
    </font>
    <font>
      <b/>
      <sz val="13"/>
      <color rgb="FF002477"/>
      <name val="UHC Sans Medium"/>
      <family val="3"/>
      <scheme val="minor"/>
    </font>
  </fonts>
  <fills count="7">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4" tint="0.79998168889431442"/>
        <bgColor indexed="64"/>
      </patternFill>
    </fill>
    <fill>
      <patternFill patternType="solid">
        <fgColor theme="1"/>
        <bgColor indexed="64"/>
      </patternFill>
    </fill>
    <fill>
      <patternFill patternType="solid">
        <fgColor rgb="FFCCF2F7"/>
        <bgColor indexed="64"/>
      </patternFill>
    </fill>
  </fills>
  <borders count="8">
    <border>
      <left/>
      <right/>
      <top/>
      <bottom/>
      <diagonal/>
    </border>
    <border>
      <left/>
      <right/>
      <top/>
      <bottom style="thin">
        <color theme="0"/>
      </bottom>
      <diagonal/>
    </border>
    <border>
      <left/>
      <right/>
      <top style="thin">
        <color theme="0"/>
      </top>
      <bottom/>
      <diagonal/>
    </border>
    <border>
      <left style="thin">
        <color theme="0"/>
      </left>
      <right/>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s>
  <cellStyleXfs count="2">
    <xf numFmtId="0" fontId="0" fillId="0" borderId="0"/>
    <xf numFmtId="0" fontId="2" fillId="0" borderId="0" applyNumberFormat="0" applyFill="0" applyBorder="0" applyAlignment="0" applyProtection="0"/>
  </cellStyleXfs>
  <cellXfs count="62">
    <xf numFmtId="0" fontId="0" fillId="0" borderId="0" xfId="0"/>
    <xf numFmtId="0" fontId="0" fillId="2" borderId="0" xfId="0" applyFill="1" applyBorder="1" applyAlignment="1">
      <alignment horizontal="left" vertical="top"/>
    </xf>
    <xf numFmtId="0" fontId="0" fillId="2" borderId="0" xfId="0" applyFill="1" applyAlignment="1">
      <alignment horizontal="left" vertical="top"/>
    </xf>
    <xf numFmtId="0" fontId="3" fillId="2" borderId="0" xfId="0" applyFont="1" applyFill="1" applyBorder="1" applyAlignment="1">
      <alignment vertical="center" wrapText="1"/>
    </xf>
    <xf numFmtId="0" fontId="0" fillId="2" borderId="0" xfId="0" applyFill="1"/>
    <xf numFmtId="0" fontId="5" fillId="2" borderId="0" xfId="0" applyFont="1" applyFill="1" applyAlignment="1">
      <alignment vertical="center" wrapText="1"/>
    </xf>
    <xf numFmtId="0" fontId="1" fillId="2" borderId="0" xfId="0" applyFont="1" applyFill="1"/>
    <xf numFmtId="0" fontId="0" fillId="2" borderId="0" xfId="0" applyFill="1" applyAlignment="1">
      <alignment vertical="center"/>
    </xf>
    <xf numFmtId="0" fontId="0" fillId="2" borderId="0" xfId="0" applyFill="1" applyAlignment="1">
      <alignment horizontal="center" vertical="center"/>
    </xf>
    <xf numFmtId="0" fontId="7" fillId="2" borderId="0" xfId="0" applyFont="1" applyFill="1" applyAlignment="1">
      <alignment vertical="top"/>
    </xf>
    <xf numFmtId="0" fontId="0" fillId="2" borderId="0" xfId="0" applyFill="1" applyAlignment="1">
      <alignment vertical="top"/>
    </xf>
    <xf numFmtId="0" fontId="7" fillId="2" borderId="0" xfId="0" applyFont="1" applyFill="1" applyAlignment="1">
      <alignment vertical="top" wrapText="1"/>
    </xf>
    <xf numFmtId="0" fontId="4" fillId="2" borderId="0" xfId="0" applyFont="1" applyFill="1"/>
    <xf numFmtId="0" fontId="9" fillId="2" borderId="0" xfId="0" applyFont="1" applyFill="1" applyAlignment="1">
      <alignment vertical="center"/>
    </xf>
    <xf numFmtId="0" fontId="8" fillId="2" borderId="0" xfId="0" applyFont="1" applyFill="1" applyAlignment="1">
      <alignment vertical="top"/>
    </xf>
    <xf numFmtId="0" fontId="9" fillId="2" borderId="0" xfId="0" applyFont="1" applyFill="1" applyAlignment="1">
      <alignment vertical="top"/>
    </xf>
    <xf numFmtId="0" fontId="1" fillId="2" borderId="0" xfId="0" applyFont="1" applyFill="1" applyAlignment="1"/>
    <xf numFmtId="0" fontId="1" fillId="2" borderId="0" xfId="0" applyFont="1" applyFill="1" applyAlignment="1">
      <alignment wrapText="1"/>
    </xf>
    <xf numFmtId="0" fontId="4" fillId="2" borderId="0" xfId="0" applyFont="1" applyFill="1" applyAlignment="1">
      <alignment wrapText="1"/>
    </xf>
    <xf numFmtId="0" fontId="10" fillId="3" borderId="4" xfId="0" applyFont="1" applyFill="1" applyBorder="1" applyAlignment="1">
      <alignment vertical="center"/>
    </xf>
    <xf numFmtId="0" fontId="6" fillId="4" borderId="4" xfId="0" applyFont="1" applyFill="1" applyBorder="1" applyAlignment="1">
      <alignment horizontal="center" vertical="center" wrapText="1"/>
    </xf>
    <xf numFmtId="0" fontId="15" fillId="3" borderId="0" xfId="0" applyFont="1" applyFill="1" applyAlignment="1">
      <alignment vertical="center"/>
    </xf>
    <xf numFmtId="0" fontId="14" fillId="5" borderId="1" xfId="0" applyFont="1" applyFill="1" applyBorder="1" applyAlignment="1">
      <alignment vertical="center" wrapText="1"/>
    </xf>
    <xf numFmtId="0" fontId="8" fillId="6" borderId="4" xfId="0" applyFont="1" applyFill="1" applyBorder="1" applyAlignment="1">
      <alignment vertical="top" wrapText="1"/>
    </xf>
    <xf numFmtId="0" fontId="8" fillId="6" borderId="4" xfId="0" applyFont="1" applyFill="1" applyBorder="1" applyAlignment="1">
      <alignment vertical="top"/>
    </xf>
    <xf numFmtId="0" fontId="18" fillId="2" borderId="0" xfId="1" applyFont="1" applyFill="1" applyBorder="1" applyAlignment="1">
      <alignment vertical="top" wrapText="1"/>
    </xf>
    <xf numFmtId="0" fontId="18" fillId="2" borderId="0" xfId="1" applyFont="1" applyFill="1" applyBorder="1" applyAlignment="1">
      <alignment vertical="top"/>
    </xf>
    <xf numFmtId="0" fontId="18" fillId="2" borderId="0" xfId="1" applyFont="1" applyFill="1" applyBorder="1" applyAlignment="1">
      <alignment horizontal="left" vertical="top" wrapText="1"/>
    </xf>
    <xf numFmtId="0" fontId="18" fillId="2" borderId="0" xfId="1" applyFont="1" applyFill="1" applyBorder="1" applyAlignment="1">
      <alignment horizontal="left" vertical="top"/>
    </xf>
    <xf numFmtId="0" fontId="0" fillId="2" borderId="0" xfId="0" applyFont="1" applyFill="1" applyAlignment="1">
      <alignment horizontal="left" vertical="top"/>
    </xf>
    <xf numFmtId="0" fontId="0" fillId="2" borderId="0" xfId="0" applyFont="1" applyFill="1" applyAlignment="1">
      <alignment vertical="top" wrapText="1"/>
    </xf>
    <xf numFmtId="49" fontId="0" fillId="2" borderId="0" xfId="0" applyNumberFormat="1" applyFont="1" applyFill="1" applyAlignment="1">
      <alignment horizontal="left" vertical="center" wrapText="1"/>
    </xf>
    <xf numFmtId="0" fontId="0"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0" fillId="2" borderId="4" xfId="0" applyFont="1" applyFill="1" applyBorder="1" applyAlignment="1">
      <alignment horizontal="left" vertical="top" wrapText="1"/>
    </xf>
    <xf numFmtId="0" fontId="0" fillId="2" borderId="0" xfId="0" applyFont="1" applyFill="1" applyAlignment="1">
      <alignment horizontal="left" vertical="top" wrapText="1"/>
    </xf>
    <xf numFmtId="0" fontId="0" fillId="2" borderId="4" xfId="0" applyFont="1" applyFill="1" applyBorder="1" applyAlignment="1">
      <alignment vertical="top" wrapText="1"/>
    </xf>
    <xf numFmtId="0" fontId="0" fillId="2" borderId="4" xfId="0" applyFont="1" applyFill="1" applyBorder="1"/>
    <xf numFmtId="0" fontId="0" fillId="2" borderId="0" xfId="0" applyFont="1" applyFill="1"/>
    <xf numFmtId="0" fontId="6" fillId="2" borderId="0" xfId="0" applyFont="1" applyFill="1" applyAlignment="1">
      <alignment vertical="top"/>
    </xf>
    <xf numFmtId="0" fontId="0" fillId="6" borderId="0" xfId="0" applyFont="1" applyFill="1" applyAlignment="1">
      <alignment horizontal="left" vertical="top" wrapText="1"/>
    </xf>
    <xf numFmtId="0" fontId="20" fillId="0" borderId="0" xfId="0" applyFont="1" applyAlignment="1">
      <alignment horizontal="right"/>
    </xf>
    <xf numFmtId="0" fontId="11" fillId="6" borderId="0" xfId="0" applyFont="1" applyFill="1" applyAlignment="1">
      <alignment horizontal="left" vertical="top" wrapText="1"/>
    </xf>
    <xf numFmtId="0" fontId="12" fillId="5" borderId="0" xfId="0" applyFont="1" applyFill="1" applyAlignment="1">
      <alignment horizontal="center" vertical="center" wrapText="1"/>
    </xf>
    <xf numFmtId="0" fontId="12" fillId="3" borderId="1" xfId="0" applyFont="1" applyFill="1" applyBorder="1" applyAlignment="1">
      <alignment horizontal="center" vertical="center" wrapText="1"/>
    </xf>
    <xf numFmtId="0" fontId="0" fillId="2" borderId="2" xfId="0" applyFont="1" applyFill="1" applyBorder="1" applyAlignment="1">
      <alignment horizontal="left" vertical="top" wrapText="1"/>
    </xf>
    <xf numFmtId="0" fontId="6" fillId="4" borderId="4" xfId="0" applyFont="1" applyFill="1" applyBorder="1" applyAlignment="1">
      <alignment horizontal="center" vertical="center" wrapText="1"/>
    </xf>
    <xf numFmtId="0" fontId="0" fillId="2" borderId="4" xfId="0" applyFont="1" applyFill="1" applyBorder="1" applyAlignment="1">
      <alignment horizontal="left" vertical="top" wrapText="1"/>
    </xf>
    <xf numFmtId="0" fontId="0" fillId="6" borderId="5" xfId="0" applyFont="1" applyFill="1" applyBorder="1" applyAlignment="1">
      <alignment vertical="top" wrapText="1"/>
    </xf>
    <xf numFmtId="0" fontId="0" fillId="6" borderId="6" xfId="0" applyFont="1" applyFill="1" applyBorder="1" applyAlignment="1">
      <alignment vertical="top" wrapText="1"/>
    </xf>
    <xf numFmtId="0" fontId="0" fillId="6" borderId="7" xfId="0" applyFont="1" applyFill="1" applyBorder="1" applyAlignment="1">
      <alignment vertical="top" wrapText="1"/>
    </xf>
    <xf numFmtId="0" fontId="19" fillId="3" borderId="1" xfId="0" applyFont="1" applyFill="1" applyBorder="1" applyAlignment="1">
      <alignment horizontal="center" vertical="center" wrapText="1"/>
    </xf>
    <xf numFmtId="0" fontId="12" fillId="3" borderId="0" xfId="0" applyFont="1" applyFill="1" applyAlignment="1">
      <alignment horizontal="center" vertical="center" wrapText="1"/>
    </xf>
    <xf numFmtId="0" fontId="7" fillId="2" borderId="0" xfId="0" applyFont="1" applyFill="1" applyBorder="1" applyAlignment="1">
      <alignment vertical="center" wrapText="1"/>
    </xf>
    <xf numFmtId="0" fontId="6" fillId="6" borderId="0" xfId="0" applyFont="1" applyFill="1" applyAlignment="1">
      <alignment horizontal="left" vertical="center"/>
    </xf>
    <xf numFmtId="0" fontId="17" fillId="2" borderId="3"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7" fillId="2" borderId="2" xfId="0" applyFont="1" applyFill="1" applyBorder="1" applyAlignment="1">
      <alignment vertical="center" wrapText="1"/>
    </xf>
    <xf numFmtId="0" fontId="7" fillId="2" borderId="0" xfId="0" applyFont="1" applyFill="1" applyAlignment="1">
      <alignment wrapText="1"/>
    </xf>
    <xf numFmtId="0" fontId="16" fillId="3" borderId="0" xfId="0" applyFont="1" applyFill="1" applyAlignment="1">
      <alignment horizontal="center" vertical="center"/>
    </xf>
    <xf numFmtId="0" fontId="6" fillId="6" borderId="0" xfId="0" applyFont="1" applyFill="1" applyAlignment="1">
      <alignment vertical="center"/>
    </xf>
  </cellXfs>
  <cellStyles count="2">
    <cellStyle name="Hyperlink" xfId="1" builtinId="8"/>
    <cellStyle name="Normal" xfId="0" builtinId="0"/>
  </cellStyles>
  <dxfs count="0"/>
  <tableStyles count="0" defaultTableStyle="TableStyleMedium2" defaultPivotStyle="PivotStyleLight16"/>
  <colors>
    <mruColors>
      <color rgb="FFCCF2F7"/>
      <color rgb="FFFF6699"/>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323851</xdr:colOff>
      <xdr:row>0</xdr:row>
      <xdr:rowOff>85725</xdr:rowOff>
    </xdr:from>
    <xdr:to>
      <xdr:col>0</xdr:col>
      <xdr:colOff>719420</xdr:colOff>
      <xdr:row>3</xdr:row>
      <xdr:rowOff>180975</xdr:rowOff>
    </xdr:to>
    <xdr:pic>
      <xdr:nvPicPr>
        <xdr:cNvPr id="4" name="Picture 3">
          <a:extLst>
            <a:ext uri="{FF2B5EF4-FFF2-40B4-BE49-F238E27FC236}">
              <a16:creationId xmlns:a16="http://schemas.microsoft.com/office/drawing/2014/main" id="{C65162BA-9DCC-4E49-BD22-070345D1FE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1" y="85725"/>
          <a:ext cx="395569" cy="685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323851</xdr:colOff>
      <xdr:row>0</xdr:row>
      <xdr:rowOff>85725</xdr:rowOff>
    </xdr:from>
    <xdr:to>
      <xdr:col>0</xdr:col>
      <xdr:colOff>719420</xdr:colOff>
      <xdr:row>4</xdr:row>
      <xdr:rowOff>9525</xdr:rowOff>
    </xdr:to>
    <xdr:pic>
      <xdr:nvPicPr>
        <xdr:cNvPr id="4" name="Picture 3">
          <a:extLst>
            <a:ext uri="{FF2B5EF4-FFF2-40B4-BE49-F238E27FC236}">
              <a16:creationId xmlns:a16="http://schemas.microsoft.com/office/drawing/2014/main" id="{AFB83D3A-F3B2-4F80-80A6-8675A9C281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1" y="85725"/>
          <a:ext cx="395569" cy="685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323851</xdr:colOff>
      <xdr:row>0</xdr:row>
      <xdr:rowOff>85725</xdr:rowOff>
    </xdr:from>
    <xdr:to>
      <xdr:col>0</xdr:col>
      <xdr:colOff>719420</xdr:colOff>
      <xdr:row>4</xdr:row>
      <xdr:rowOff>28575</xdr:rowOff>
    </xdr:to>
    <xdr:pic>
      <xdr:nvPicPr>
        <xdr:cNvPr id="3" name="Picture 2">
          <a:extLst>
            <a:ext uri="{FF2B5EF4-FFF2-40B4-BE49-F238E27FC236}">
              <a16:creationId xmlns:a16="http://schemas.microsoft.com/office/drawing/2014/main" id="{CC3947B5-6F07-4CF7-BE35-215E8F90CD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1" y="85725"/>
          <a:ext cx="395569" cy="704850"/>
        </a:xfrm>
        <a:prstGeom prst="rect">
          <a:avLst/>
        </a:prstGeom>
      </xdr:spPr>
    </xdr:pic>
    <xdr:clientData/>
  </xdr:twoCellAnchor>
</xdr:wsDr>
</file>

<file path=xl/theme/theme1.xml><?xml version="1.0" encoding="utf-8"?>
<a:theme xmlns:a="http://schemas.openxmlformats.org/drawingml/2006/main" name="Office Theme">
  <a:themeElements>
    <a:clrScheme name="UHC Brand Colors July2020">
      <a:dk1>
        <a:srgbClr val="002477"/>
      </a:dk1>
      <a:lt1>
        <a:srgbClr val="FFFFFF"/>
      </a:lt1>
      <a:dk2>
        <a:srgbClr val="595959"/>
      </a:dk2>
      <a:lt2>
        <a:srgbClr val="CCF2F7"/>
      </a:lt2>
      <a:accent1>
        <a:srgbClr val="002477"/>
      </a:accent1>
      <a:accent2>
        <a:srgbClr val="00BED5"/>
      </a:accent2>
      <a:accent3>
        <a:srgbClr val="99E5EE"/>
      </a:accent3>
      <a:accent4>
        <a:srgbClr val="F5B700"/>
      </a:accent4>
      <a:accent5>
        <a:srgbClr val="FBE299"/>
      </a:accent5>
      <a:accent6>
        <a:srgbClr val="FF681F"/>
      </a:accent6>
      <a:hlink>
        <a:srgbClr val="196ECF"/>
      </a:hlink>
      <a:folHlink>
        <a:srgbClr val="002677"/>
      </a:folHlink>
    </a:clrScheme>
    <a:fontScheme name="UHC Brand">
      <a:majorFont>
        <a:latin typeface="UHC Serif Text Medium"/>
        <a:ea typeface=""/>
        <a:cs typeface=""/>
      </a:majorFont>
      <a:minorFont>
        <a:latin typeface="UHC Sans Medium"/>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google.com/search?q=define+emotional+ventilation&amp;rlz=1C1GCEA_enUS810US810&amp;oq=define+emotional+ventilation&amp;aqs=chrome..69i57.5097j0j4&amp;sourceid=chrome&amp;ie=UTF-8" TargetMode="External"/><Relationship Id="rId13" Type="http://schemas.openxmlformats.org/officeDocument/2006/relationships/hyperlink" Target="https://study.com/academy/lesson/social-support-and-stress-emotional-vs-instrumental-support.html" TargetMode="External"/><Relationship Id="rId3" Type="http://schemas.openxmlformats.org/officeDocument/2006/relationships/hyperlink" Target="https://dictionary.apa.org/active-coping" TargetMode="External"/><Relationship Id="rId7" Type="http://schemas.openxmlformats.org/officeDocument/2006/relationships/hyperlink" Target="https://www.sciencedirect.com/topics/medicine-and-dentistry/coping-strategies" TargetMode="External"/><Relationship Id="rId12" Type="http://schemas.openxmlformats.org/officeDocument/2006/relationships/hyperlink" Target="https://study.com/academy/lesson/social-support-and-stress-emotional-vs-instrumental-support.html" TargetMode="External"/><Relationship Id="rId2" Type="http://schemas.openxmlformats.org/officeDocument/2006/relationships/hyperlink" Target="https://www.researchgate.net/publication/235900656_Acceptance_as_a_Coping_Reaction_Adaptive_or_not" TargetMode="External"/><Relationship Id="rId1" Type="http://schemas.openxmlformats.org/officeDocument/2006/relationships/hyperlink" Target="https://macses.ucsf.edu/research/psychosocial/coping.php" TargetMode="External"/><Relationship Id="rId6" Type="http://schemas.openxmlformats.org/officeDocument/2006/relationships/hyperlink" Target="https://www.tandfonline.com/doi/abs/10.1080/08959285.2016.1148036?journalCode=hhup20" TargetMode="External"/><Relationship Id="rId11" Type="http://schemas.openxmlformats.org/officeDocument/2006/relationships/hyperlink" Target="https://www.ncbi.nlm.nih.gov/pmc/articles/PMC3852369/" TargetMode="External"/><Relationship Id="rId5" Type="http://schemas.openxmlformats.org/officeDocument/2006/relationships/hyperlink" Target="https://core.ac.uk/download/pdf/30922659.pdf" TargetMode="External"/><Relationship Id="rId15" Type="http://schemas.openxmlformats.org/officeDocument/2006/relationships/hyperlink" Target="https://link.springer.com/10.1007%2F978-1-4419-1005-9_665" TargetMode="External"/><Relationship Id="rId10" Type="http://schemas.openxmlformats.org/officeDocument/2006/relationships/hyperlink" Target="https://www.ncbi.nlm.nih.gov/pubmed/16146558" TargetMode="External"/><Relationship Id="rId4" Type="http://schemas.openxmlformats.org/officeDocument/2006/relationships/hyperlink" Target="https://core.ac.uk/download/pdf/30922659.pdf" TargetMode="External"/><Relationship Id="rId9" Type="http://schemas.openxmlformats.org/officeDocument/2006/relationships/hyperlink" Target="https://www.researchgate.net/profile/Jacqueline_Dowling/publication/11405814_Humor_a_coping_strategy_for_pediatric_patients/links/54e5f6380cf277664ff1cc97/Humor-a-coping-strategy-for-pediatric-patients.pdf" TargetMode="External"/><Relationship Id="rId14" Type="http://schemas.openxmlformats.org/officeDocument/2006/relationships/hyperlink" Target="https://www.ncbi.nlm.nih.gov/pmc/articles/PMC385236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D7177-AFF1-4831-9745-347243F79B08}">
  <sheetPr>
    <pageSetUpPr fitToPage="1"/>
  </sheetPr>
  <dimension ref="A2:C41"/>
  <sheetViews>
    <sheetView tabSelected="1" workbookViewId="0">
      <selection activeCell="C19" sqref="C19"/>
    </sheetView>
  </sheetViews>
  <sheetFormatPr defaultColWidth="9" defaultRowHeight="15" x14ac:dyDescent="0.3"/>
  <cols>
    <col min="1" max="1" width="54" style="36" customWidth="1"/>
    <col min="2" max="2" width="5.59765625" style="36" customWidth="1"/>
    <col min="3" max="3" width="43.19921875" style="36" customWidth="1"/>
    <col min="4" max="16384" width="9" style="29"/>
  </cols>
  <sheetData>
    <row r="2" spans="1:3" ht="18" x14ac:dyDescent="0.35">
      <c r="C2" s="42" t="s">
        <v>113</v>
      </c>
    </row>
    <row r="3" spans="1:3" x14ac:dyDescent="0.3">
      <c r="A3" s="41"/>
      <c r="B3" s="41"/>
      <c r="C3" s="41"/>
    </row>
    <row r="4" spans="1:3" x14ac:dyDescent="0.3">
      <c r="A4" s="41"/>
      <c r="B4" s="41"/>
      <c r="C4" s="41"/>
    </row>
    <row r="5" spans="1:3" x14ac:dyDescent="0.3">
      <c r="A5" s="41"/>
      <c r="B5" s="41"/>
      <c r="C5" s="41"/>
    </row>
    <row r="6" spans="1:3" ht="27.6" x14ac:dyDescent="0.3">
      <c r="A6" s="43" t="s">
        <v>114</v>
      </c>
      <c r="B6" s="41"/>
      <c r="C6" s="41"/>
    </row>
    <row r="7" spans="1:3" x14ac:dyDescent="0.3">
      <c r="A7" s="41"/>
      <c r="B7" s="41"/>
      <c r="C7" s="41"/>
    </row>
    <row r="8" spans="1:3" x14ac:dyDescent="0.3">
      <c r="A8" s="41"/>
      <c r="B8" s="41"/>
      <c r="C8" s="41"/>
    </row>
    <row r="9" spans="1:3" x14ac:dyDescent="0.3">
      <c r="A9" s="41"/>
      <c r="B9" s="41"/>
      <c r="C9" s="41"/>
    </row>
    <row r="11" spans="1:3" ht="24.9" customHeight="1" x14ac:dyDescent="0.3">
      <c r="A11" s="44" t="s">
        <v>115</v>
      </c>
      <c r="B11" s="44"/>
      <c r="C11" s="44"/>
    </row>
    <row r="12" spans="1:3" ht="45" x14ac:dyDescent="0.3">
      <c r="A12" s="30" t="s">
        <v>48</v>
      </c>
      <c r="B12" s="30"/>
      <c r="C12" s="49" t="s">
        <v>50</v>
      </c>
    </row>
    <row r="13" spans="1:3" ht="44.25" customHeight="1" x14ac:dyDescent="0.3">
      <c r="A13" s="30" t="s">
        <v>49</v>
      </c>
      <c r="B13" s="30"/>
      <c r="C13" s="50"/>
    </row>
    <row r="14" spans="1:3" ht="20.100000000000001" customHeight="1" x14ac:dyDescent="0.3">
      <c r="A14" s="31" t="s">
        <v>45</v>
      </c>
      <c r="B14" s="32"/>
      <c r="C14" s="50"/>
    </row>
    <row r="15" spans="1:3" ht="20.100000000000001" customHeight="1" x14ac:dyDescent="0.3">
      <c r="A15" s="31" t="s">
        <v>46</v>
      </c>
      <c r="B15" s="32"/>
      <c r="C15" s="50"/>
    </row>
    <row r="16" spans="1:3" ht="20.100000000000001" customHeight="1" x14ac:dyDescent="0.3">
      <c r="A16" s="31" t="s">
        <v>47</v>
      </c>
      <c r="B16" s="32"/>
      <c r="C16" s="51"/>
    </row>
    <row r="18" spans="1:3" ht="24.9" customHeight="1" x14ac:dyDescent="0.3">
      <c r="A18" s="45" t="s">
        <v>51</v>
      </c>
      <c r="B18" s="52"/>
      <c r="C18" s="52"/>
    </row>
    <row r="19" spans="1:3" ht="135" x14ac:dyDescent="0.3">
      <c r="A19" s="33" t="s">
        <v>52</v>
      </c>
      <c r="B19" s="34"/>
      <c r="C19" s="34" t="s">
        <v>54</v>
      </c>
    </row>
    <row r="20" spans="1:3" ht="90" x14ac:dyDescent="0.3">
      <c r="A20" s="33" t="s">
        <v>53</v>
      </c>
      <c r="B20" s="34"/>
      <c r="C20" s="34" t="s">
        <v>55</v>
      </c>
    </row>
    <row r="22" spans="1:3" ht="24.9" customHeight="1" x14ac:dyDescent="0.3">
      <c r="A22" s="45" t="s">
        <v>57</v>
      </c>
      <c r="B22" s="45"/>
      <c r="C22" s="45"/>
    </row>
    <row r="23" spans="1:3" ht="56.25" customHeight="1" x14ac:dyDescent="0.3">
      <c r="A23" s="46" t="s">
        <v>56</v>
      </c>
      <c r="B23" s="46"/>
      <c r="C23" s="46"/>
    </row>
    <row r="24" spans="1:3" ht="27.75" customHeight="1" x14ac:dyDescent="0.3">
      <c r="A24" s="20" t="s">
        <v>0</v>
      </c>
      <c r="B24" s="47" t="s">
        <v>40</v>
      </c>
      <c r="C24" s="47"/>
    </row>
    <row r="25" spans="1:3" ht="30" customHeight="1" x14ac:dyDescent="0.3">
      <c r="A25" s="35" t="s">
        <v>9</v>
      </c>
      <c r="B25" s="48" t="s">
        <v>18</v>
      </c>
      <c r="C25" s="48"/>
    </row>
    <row r="26" spans="1:3" ht="30" customHeight="1" x14ac:dyDescent="0.3">
      <c r="A26" s="35" t="s">
        <v>11</v>
      </c>
      <c r="B26" s="48" t="s">
        <v>21</v>
      </c>
      <c r="C26" s="48"/>
    </row>
    <row r="27" spans="1:3" ht="30" customHeight="1" x14ac:dyDescent="0.3">
      <c r="A27" s="35" t="s">
        <v>101</v>
      </c>
      <c r="B27" s="48" t="s">
        <v>41</v>
      </c>
      <c r="C27" s="48"/>
    </row>
    <row r="28" spans="1:3" ht="47.25" customHeight="1" x14ac:dyDescent="0.3">
      <c r="A28" s="35" t="s">
        <v>12</v>
      </c>
      <c r="B28" s="48" t="s">
        <v>42</v>
      </c>
      <c r="C28" s="48"/>
    </row>
    <row r="29" spans="1:3" ht="30" customHeight="1" x14ac:dyDescent="0.3">
      <c r="A29" s="35" t="s">
        <v>102</v>
      </c>
      <c r="B29" s="48" t="s">
        <v>43</v>
      </c>
      <c r="C29" s="48"/>
    </row>
    <row r="30" spans="1:3" ht="47.25" customHeight="1" x14ac:dyDescent="0.3">
      <c r="A30" s="35" t="s">
        <v>3</v>
      </c>
      <c r="B30" s="48" t="s">
        <v>27</v>
      </c>
      <c r="C30" s="48"/>
    </row>
    <row r="31" spans="1:3" ht="30" customHeight="1" x14ac:dyDescent="0.3">
      <c r="A31" s="35" t="s">
        <v>103</v>
      </c>
      <c r="B31" s="48" t="s">
        <v>29</v>
      </c>
      <c r="C31" s="48"/>
    </row>
    <row r="32" spans="1:3" ht="30" customHeight="1" x14ac:dyDescent="0.3">
      <c r="A32" s="35" t="s">
        <v>13</v>
      </c>
      <c r="B32" s="48" t="s">
        <v>30</v>
      </c>
      <c r="C32" s="48"/>
    </row>
    <row r="33" spans="1:3" ht="30" customHeight="1" x14ac:dyDescent="0.3">
      <c r="A33" s="35" t="s">
        <v>104</v>
      </c>
      <c r="B33" s="48" t="s">
        <v>32</v>
      </c>
      <c r="C33" s="48"/>
    </row>
    <row r="34" spans="1:3" ht="30" customHeight="1" x14ac:dyDescent="0.3">
      <c r="A34" s="35" t="s">
        <v>2</v>
      </c>
      <c r="B34" s="48" t="s">
        <v>44</v>
      </c>
      <c r="C34" s="48"/>
    </row>
    <row r="35" spans="1:3" ht="30" customHeight="1" x14ac:dyDescent="0.3">
      <c r="A35" s="35" t="s">
        <v>10</v>
      </c>
      <c r="B35" s="48" t="s">
        <v>34</v>
      </c>
      <c r="C35" s="48"/>
    </row>
    <row r="36" spans="1:3" ht="30" customHeight="1" x14ac:dyDescent="0.3">
      <c r="A36" s="35" t="s">
        <v>5</v>
      </c>
      <c r="B36" s="48" t="s">
        <v>35</v>
      </c>
      <c r="C36" s="48"/>
    </row>
    <row r="37" spans="1:3" ht="30" customHeight="1" x14ac:dyDescent="0.3">
      <c r="A37" s="35" t="s">
        <v>105</v>
      </c>
      <c r="B37" s="48" t="s">
        <v>36</v>
      </c>
      <c r="C37" s="48"/>
    </row>
    <row r="38" spans="1:3" ht="30" customHeight="1" x14ac:dyDescent="0.3">
      <c r="A38" s="35" t="s">
        <v>106</v>
      </c>
      <c r="B38" s="48" t="s">
        <v>37</v>
      </c>
      <c r="C38" s="48"/>
    </row>
    <row r="39" spans="1:3" ht="30" customHeight="1" x14ac:dyDescent="0.3">
      <c r="A39" s="35" t="s">
        <v>107</v>
      </c>
      <c r="B39" s="48" t="s">
        <v>38</v>
      </c>
      <c r="C39" s="48"/>
    </row>
    <row r="41" spans="1:3" ht="27" customHeight="1" x14ac:dyDescent="0.3">
      <c r="A41" s="53" t="s">
        <v>111</v>
      </c>
      <c r="B41" s="53"/>
      <c r="C41" s="53"/>
    </row>
  </sheetData>
  <mergeCells count="22">
    <mergeCell ref="B39:C39"/>
    <mergeCell ref="A41:C41"/>
    <mergeCell ref="B26:C26"/>
    <mergeCell ref="B28:C28"/>
    <mergeCell ref="B29:C29"/>
    <mergeCell ref="B31:C31"/>
    <mergeCell ref="B32:C32"/>
    <mergeCell ref="B33:C33"/>
    <mergeCell ref="B34:C34"/>
    <mergeCell ref="B35:C35"/>
    <mergeCell ref="B36:C36"/>
    <mergeCell ref="B37:C37"/>
    <mergeCell ref="B38:C38"/>
    <mergeCell ref="B30:C30"/>
    <mergeCell ref="B27:C27"/>
    <mergeCell ref="A11:C11"/>
    <mergeCell ref="A22:C22"/>
    <mergeCell ref="A23:C23"/>
    <mergeCell ref="B24:C24"/>
    <mergeCell ref="B25:C25"/>
    <mergeCell ref="C12:C16"/>
    <mergeCell ref="A18:C18"/>
  </mergeCells>
  <pageMargins left="0.7" right="0.7" top="0.75" bottom="0.75" header="0.3" footer="0.3"/>
  <pageSetup scale="84" fitToHeight="0"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44"/>
  <sheetViews>
    <sheetView topLeftCell="A14" workbookViewId="0">
      <selection activeCell="A11" sqref="A11"/>
    </sheetView>
  </sheetViews>
  <sheetFormatPr defaultColWidth="9" defaultRowHeight="15" x14ac:dyDescent="0.3"/>
  <cols>
    <col min="1" max="1" width="90.59765625" style="4" customWidth="1"/>
    <col min="2" max="2" width="17" style="4" customWidth="1"/>
    <col min="3" max="16384" width="9" style="4"/>
  </cols>
  <sheetData>
    <row r="1" spans="1:4" s="29" customFormat="1" x14ac:dyDescent="0.3">
      <c r="A1" s="36"/>
      <c r="B1" s="36"/>
      <c r="C1" s="36"/>
    </row>
    <row r="2" spans="1:4" s="29" customFormat="1" ht="18" x14ac:dyDescent="0.35">
      <c r="A2" s="36"/>
      <c r="B2" s="36"/>
      <c r="C2" s="42" t="s">
        <v>113</v>
      </c>
    </row>
    <row r="3" spans="1:4" s="29" customFormat="1" x14ac:dyDescent="0.3">
      <c r="A3" s="41"/>
      <c r="B3" s="41"/>
      <c r="C3" s="41"/>
    </row>
    <row r="4" spans="1:4" s="29" customFormat="1" x14ac:dyDescent="0.3">
      <c r="A4" s="41"/>
      <c r="B4" s="41"/>
      <c r="C4" s="41"/>
    </row>
    <row r="5" spans="1:4" s="29" customFormat="1" x14ac:dyDescent="0.3">
      <c r="A5" s="41"/>
      <c r="B5" s="41"/>
      <c r="C5" s="41"/>
    </row>
    <row r="6" spans="1:4" s="29" customFormat="1" ht="27.6" x14ac:dyDescent="0.3">
      <c r="A6" s="43" t="s">
        <v>114</v>
      </c>
      <c r="B6" s="41"/>
      <c r="C6" s="41"/>
    </row>
    <row r="7" spans="1:4" s="29" customFormat="1" x14ac:dyDescent="0.3">
      <c r="A7" s="41"/>
      <c r="B7" s="41"/>
      <c r="C7" s="41"/>
    </row>
    <row r="8" spans="1:4" s="29" customFormat="1" x14ac:dyDescent="0.3">
      <c r="A8" s="41"/>
      <c r="B8" s="41"/>
      <c r="C8" s="41"/>
    </row>
    <row r="9" spans="1:4" s="29" customFormat="1" x14ac:dyDescent="0.3">
      <c r="A9" s="41"/>
      <c r="B9" s="41"/>
      <c r="C9" s="41"/>
    </row>
    <row r="10" spans="1:4" s="1" customFormat="1" ht="81.75" customHeight="1" x14ac:dyDescent="0.3">
      <c r="A10" s="54" t="s">
        <v>112</v>
      </c>
      <c r="B10" s="54"/>
      <c r="C10" s="54"/>
    </row>
    <row r="11" spans="1:4" ht="26.1" customHeight="1" x14ac:dyDescent="0.3">
      <c r="A11" s="19" t="s">
        <v>58</v>
      </c>
      <c r="B11" s="19" t="s">
        <v>80</v>
      </c>
    </row>
    <row r="12" spans="1:4" ht="16.5" customHeight="1" x14ac:dyDescent="0.3">
      <c r="A12" s="37" t="s">
        <v>59</v>
      </c>
      <c r="B12" s="38"/>
      <c r="D12" s="6" t="s">
        <v>81</v>
      </c>
    </row>
    <row r="13" spans="1:4" ht="16.5" customHeight="1" x14ac:dyDescent="0.3">
      <c r="A13" s="37" t="s">
        <v>60</v>
      </c>
      <c r="B13" s="38"/>
      <c r="D13" s="6" t="s">
        <v>82</v>
      </c>
    </row>
    <row r="14" spans="1:4" ht="16.5" customHeight="1" x14ac:dyDescent="0.3">
      <c r="A14" s="35" t="s">
        <v>61</v>
      </c>
      <c r="B14" s="38"/>
      <c r="D14" s="6" t="s">
        <v>83</v>
      </c>
    </row>
    <row r="15" spans="1:4" ht="16.5" customHeight="1" x14ac:dyDescent="0.3">
      <c r="A15" s="35" t="s">
        <v>62</v>
      </c>
      <c r="B15" s="38"/>
      <c r="D15" s="6" t="s">
        <v>84</v>
      </c>
    </row>
    <row r="16" spans="1:4" ht="16.5" customHeight="1" x14ac:dyDescent="0.3">
      <c r="A16" s="37" t="s">
        <v>4</v>
      </c>
      <c r="B16" s="38"/>
    </row>
    <row r="17" spans="1:2" ht="16.5" customHeight="1" x14ac:dyDescent="0.3">
      <c r="A17" s="37" t="s">
        <v>63</v>
      </c>
      <c r="B17" s="38"/>
    </row>
    <row r="18" spans="1:2" ht="16.5" customHeight="1" x14ac:dyDescent="0.3">
      <c r="A18" s="37" t="s">
        <v>64</v>
      </c>
      <c r="B18" s="38"/>
    </row>
    <row r="19" spans="1:2" ht="16.5" customHeight="1" x14ac:dyDescent="0.3">
      <c r="A19" s="37" t="s">
        <v>65</v>
      </c>
      <c r="B19" s="38"/>
    </row>
    <row r="20" spans="1:2" ht="16.5" customHeight="1" x14ac:dyDescent="0.3">
      <c r="A20" s="35" t="s">
        <v>66</v>
      </c>
      <c r="B20" s="38"/>
    </row>
    <row r="21" spans="1:2" ht="16.5" customHeight="1" x14ac:dyDescent="0.3">
      <c r="A21" s="35" t="s">
        <v>8</v>
      </c>
      <c r="B21" s="38"/>
    </row>
    <row r="22" spans="1:2" ht="16.5" customHeight="1" x14ac:dyDescent="0.3">
      <c r="A22" s="35" t="s">
        <v>67</v>
      </c>
      <c r="B22" s="38"/>
    </row>
    <row r="23" spans="1:2" ht="16.5" customHeight="1" x14ac:dyDescent="0.3">
      <c r="A23" s="35" t="s">
        <v>68</v>
      </c>
      <c r="B23" s="38"/>
    </row>
    <row r="24" spans="1:2" ht="16.5" customHeight="1" x14ac:dyDescent="0.3">
      <c r="A24" s="35" t="s">
        <v>1</v>
      </c>
      <c r="B24" s="38"/>
    </row>
    <row r="25" spans="1:2" ht="16.5" customHeight="1" x14ac:dyDescent="0.3">
      <c r="A25" s="35" t="s">
        <v>69</v>
      </c>
      <c r="B25" s="38"/>
    </row>
    <row r="26" spans="1:2" ht="16.5" customHeight="1" x14ac:dyDescent="0.3">
      <c r="A26" s="35" t="s">
        <v>70</v>
      </c>
      <c r="B26" s="38"/>
    </row>
    <row r="27" spans="1:2" ht="16.5" customHeight="1" x14ac:dyDescent="0.3">
      <c r="A27" s="35" t="s">
        <v>71</v>
      </c>
      <c r="B27" s="38"/>
    </row>
    <row r="28" spans="1:2" ht="16.5" customHeight="1" x14ac:dyDescent="0.3">
      <c r="A28" s="35" t="s">
        <v>72</v>
      </c>
      <c r="B28" s="38"/>
    </row>
    <row r="29" spans="1:2" ht="16.5" customHeight="1" x14ac:dyDescent="0.3">
      <c r="A29" s="35" t="s">
        <v>73</v>
      </c>
      <c r="B29" s="38"/>
    </row>
    <row r="30" spans="1:2" ht="16.5" customHeight="1" x14ac:dyDescent="0.3">
      <c r="A30" s="35" t="s">
        <v>74</v>
      </c>
      <c r="B30" s="38"/>
    </row>
    <row r="31" spans="1:2" ht="16.5" customHeight="1" x14ac:dyDescent="0.3">
      <c r="A31" s="35" t="s">
        <v>75</v>
      </c>
      <c r="B31" s="38"/>
    </row>
    <row r="32" spans="1:2" ht="16.5" customHeight="1" x14ac:dyDescent="0.3">
      <c r="A32" s="35" t="s">
        <v>76</v>
      </c>
      <c r="B32" s="38"/>
    </row>
    <row r="33" spans="1:3" ht="16.5" customHeight="1" x14ac:dyDescent="0.3">
      <c r="A33" s="35" t="s">
        <v>77</v>
      </c>
      <c r="B33" s="38"/>
    </row>
    <row r="34" spans="1:3" ht="16.5" customHeight="1" x14ac:dyDescent="0.3">
      <c r="A34" s="35" t="s">
        <v>78</v>
      </c>
      <c r="B34" s="38"/>
    </row>
    <row r="35" spans="1:3" ht="16.5" customHeight="1" x14ac:dyDescent="0.3">
      <c r="A35" s="35" t="s">
        <v>79</v>
      </c>
      <c r="B35" s="38"/>
    </row>
    <row r="36" spans="1:3" ht="16.5" customHeight="1" x14ac:dyDescent="0.3">
      <c r="A36" s="35" t="s">
        <v>14</v>
      </c>
      <c r="B36" s="38"/>
    </row>
    <row r="37" spans="1:3" ht="16.5" customHeight="1" x14ac:dyDescent="0.3">
      <c r="A37" s="35" t="s">
        <v>17</v>
      </c>
      <c r="B37" s="38"/>
    </row>
    <row r="38" spans="1:3" ht="16.5" customHeight="1" x14ac:dyDescent="0.3">
      <c r="A38" s="35" t="s">
        <v>15</v>
      </c>
      <c r="B38" s="38"/>
    </row>
    <row r="39" spans="1:3" ht="16.5" customHeight="1" x14ac:dyDescent="0.3">
      <c r="A39" s="35" t="s">
        <v>16</v>
      </c>
      <c r="B39" s="38"/>
    </row>
    <row r="40" spans="1:3" ht="16.5" customHeight="1" x14ac:dyDescent="0.3">
      <c r="A40" s="35" t="s">
        <v>6</v>
      </c>
      <c r="B40" s="38"/>
    </row>
    <row r="41" spans="1:3" ht="16.5" customHeight="1" x14ac:dyDescent="0.3">
      <c r="A41" s="35" t="s">
        <v>7</v>
      </c>
      <c r="B41" s="38"/>
    </row>
    <row r="43" spans="1:3" s="2" customFormat="1" ht="27" customHeight="1" x14ac:dyDescent="0.3">
      <c r="A43" s="53" t="s">
        <v>110</v>
      </c>
      <c r="B43" s="53"/>
      <c r="C43" s="5"/>
    </row>
    <row r="44" spans="1:3" x14ac:dyDescent="0.3">
      <c r="A44" s="39"/>
    </row>
  </sheetData>
  <mergeCells count="2">
    <mergeCell ref="A43:B43"/>
    <mergeCell ref="A10:C10"/>
  </mergeCells>
  <dataValidations count="1">
    <dataValidation type="list" allowBlank="1" showInputMessage="1" showErrorMessage="1" sqref="B12:B41" xr:uid="{482A58CD-185E-47FA-93C7-7264BBC70E60}">
      <formula1>$D$12:$D$15</formula1>
    </dataValidation>
  </dataValidations>
  <pageMargins left="0.7" right="0.7" top="0.75" bottom="0.75" header="0.3" footer="0.3"/>
  <pageSetup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6B226-6F20-4CE2-A96F-E5FDD04FD858}">
  <sheetPr>
    <pageSetUpPr fitToPage="1"/>
  </sheetPr>
  <dimension ref="A1:C64"/>
  <sheetViews>
    <sheetView workbookViewId="0">
      <selection activeCell="A45" sqref="A45:XFD45"/>
    </sheetView>
  </sheetViews>
  <sheetFormatPr defaultColWidth="9" defaultRowHeight="15" x14ac:dyDescent="0.3"/>
  <cols>
    <col min="1" max="1" width="90.59765625" style="4" customWidth="1"/>
    <col min="2" max="2" width="27.5" style="4" customWidth="1"/>
    <col min="3" max="3" width="3.3984375" style="4" customWidth="1"/>
    <col min="4" max="16384" width="9" style="4"/>
  </cols>
  <sheetData>
    <row r="1" spans="1:3" s="29" customFormat="1" x14ac:dyDescent="0.3">
      <c r="A1" s="36"/>
      <c r="B1" s="36"/>
      <c r="C1" s="36"/>
    </row>
    <row r="2" spans="1:3" s="29" customFormat="1" ht="18" x14ac:dyDescent="0.35">
      <c r="A2" s="36"/>
      <c r="B2" s="36"/>
      <c r="C2" s="42" t="s">
        <v>113</v>
      </c>
    </row>
    <row r="3" spans="1:3" s="29" customFormat="1" x14ac:dyDescent="0.3">
      <c r="A3" s="41"/>
      <c r="B3" s="41"/>
      <c r="C3" s="41"/>
    </row>
    <row r="4" spans="1:3" s="29" customFormat="1" x14ac:dyDescent="0.3">
      <c r="A4" s="41"/>
      <c r="B4" s="41"/>
      <c r="C4" s="41"/>
    </row>
    <row r="5" spans="1:3" s="29" customFormat="1" x14ac:dyDescent="0.3">
      <c r="A5" s="41"/>
      <c r="B5" s="41"/>
      <c r="C5" s="41"/>
    </row>
    <row r="6" spans="1:3" s="29" customFormat="1" ht="27.6" x14ac:dyDescent="0.3">
      <c r="A6" s="43" t="s">
        <v>114</v>
      </c>
      <c r="B6" s="41"/>
      <c r="C6" s="41"/>
    </row>
    <row r="7" spans="1:3" s="29" customFormat="1" x14ac:dyDescent="0.3">
      <c r="A7" s="41"/>
      <c r="B7" s="41"/>
      <c r="C7" s="41"/>
    </row>
    <row r="8" spans="1:3" s="29" customFormat="1" x14ac:dyDescent="0.3">
      <c r="A8" s="41"/>
      <c r="B8" s="41"/>
      <c r="C8" s="41"/>
    </row>
    <row r="9" spans="1:3" s="29" customFormat="1" x14ac:dyDescent="0.3">
      <c r="A9" s="41"/>
      <c r="B9" s="41"/>
      <c r="C9" s="41"/>
    </row>
    <row r="10" spans="1:3" s="1" customFormat="1" ht="40.5" customHeight="1" x14ac:dyDescent="0.3">
      <c r="A10" s="56" t="s">
        <v>99</v>
      </c>
      <c r="B10" s="57"/>
      <c r="C10" s="3"/>
    </row>
    <row r="11" spans="1:3" s="1" customFormat="1" ht="45" customHeight="1" x14ac:dyDescent="0.3">
      <c r="A11" s="58" t="s">
        <v>109</v>
      </c>
      <c r="B11" s="58"/>
      <c r="C11" s="3"/>
    </row>
    <row r="12" spans="1:3" ht="30" customHeight="1" x14ac:dyDescent="0.3">
      <c r="A12" s="59" t="s">
        <v>86</v>
      </c>
      <c r="B12" s="59"/>
    </row>
    <row r="13" spans="1:3" s="7" customFormat="1" ht="26.1" customHeight="1" x14ac:dyDescent="0.3">
      <c r="A13" s="21" t="s">
        <v>87</v>
      </c>
      <c r="B13" s="21" t="s">
        <v>100</v>
      </c>
    </row>
    <row r="14" spans="1:3" x14ac:dyDescent="0.3">
      <c r="A14" s="39" t="str">
        <f>IF('Card Sort Questionnaire'!B12="A Lot",'Card Sort Questionnaire'!A12," ")</f>
        <v xml:space="preserve"> </v>
      </c>
      <c r="B14" s="39" t="str">
        <f>IF(A14=" "," ","Acceptance")</f>
        <v xml:space="preserve"> </v>
      </c>
    </row>
    <row r="15" spans="1:3" x14ac:dyDescent="0.3">
      <c r="A15" s="39" t="str">
        <f>IF('Card Sort Questionnaire'!B13="A Lot",'Card Sort Questionnaire'!A13," ")</f>
        <v xml:space="preserve"> </v>
      </c>
      <c r="B15" s="39" t="str">
        <f t="shared" ref="B15" si="0">IF(A15=" "," ","Acceptance")</f>
        <v xml:space="preserve"> </v>
      </c>
    </row>
    <row r="16" spans="1:3" x14ac:dyDescent="0.3">
      <c r="A16" s="39" t="str">
        <f>IF('Card Sort Questionnaire'!B14="A Lot",'Card Sort Questionnaire'!A14," ")</f>
        <v xml:space="preserve"> </v>
      </c>
      <c r="B16" s="39" t="str">
        <f>IF(A16=" "," ","Active Coping")</f>
        <v xml:space="preserve"> </v>
      </c>
    </row>
    <row r="17" spans="1:2" x14ac:dyDescent="0.3">
      <c r="A17" s="39" t="str">
        <f>IF('Card Sort Questionnaire'!B15="A Lot",'Card Sort Questionnaire'!A15," ")</f>
        <v xml:space="preserve"> </v>
      </c>
      <c r="B17" s="39" t="str">
        <f>IF(A17=" "," ","Active Coping")</f>
        <v xml:space="preserve"> </v>
      </c>
    </row>
    <row r="18" spans="1:2" x14ac:dyDescent="0.3">
      <c r="A18" s="39" t="str">
        <f>IF('Card Sort Questionnaire'!B16="A Lot",'Card Sort Questionnaire'!A16," ")</f>
        <v xml:space="preserve"> </v>
      </c>
      <c r="B18" s="39" t="str">
        <f>IF(A18=" "," ","Behavioral Disengagement")</f>
        <v xml:space="preserve"> </v>
      </c>
    </row>
    <row r="19" spans="1:2" x14ac:dyDescent="0.3">
      <c r="A19" s="39" t="str">
        <f>IF('Card Sort Questionnaire'!B17="A Lot",'Card Sort Questionnaire'!A17," ")</f>
        <v xml:space="preserve"> </v>
      </c>
      <c r="B19" s="39" t="str">
        <f>IF(A19=" "," ","Behavioral Disengagement")</f>
        <v xml:space="preserve"> </v>
      </c>
    </row>
    <row r="20" spans="1:2" x14ac:dyDescent="0.3">
      <c r="A20" s="39" t="str">
        <f>IF('Card Sort Questionnaire'!B18="A Lot",'Card Sort Questionnaire'!A18," ")</f>
        <v xml:space="preserve"> </v>
      </c>
      <c r="B20" s="39" t="str">
        <f>IF(A20=" "," ","Denial")</f>
        <v xml:space="preserve"> </v>
      </c>
    </row>
    <row r="21" spans="1:2" x14ac:dyDescent="0.3">
      <c r="A21" s="39" t="str">
        <f>IF('Card Sort Questionnaire'!B19="A Lot",'Card Sort Questionnaire'!A19," ")</f>
        <v xml:space="preserve"> </v>
      </c>
      <c r="B21" s="39" t="str">
        <f>IF(A21=" "," ","Denial")</f>
        <v xml:space="preserve"> </v>
      </c>
    </row>
    <row r="22" spans="1:2" x14ac:dyDescent="0.3">
      <c r="A22" s="39" t="str">
        <f>IF('Card Sort Questionnaire'!B20="A Lot",'Card Sort Questionnaire'!A20," ")</f>
        <v xml:space="preserve"> </v>
      </c>
      <c r="B22" s="39" t="str">
        <f>IF(A22=" "," ","Focus on Venting of Emotions")</f>
        <v xml:space="preserve"> </v>
      </c>
    </row>
    <row r="23" spans="1:2" x14ac:dyDescent="0.3">
      <c r="A23" s="39" t="str">
        <f>IF('Card Sort Questionnaire'!B21="A Lot",'Card Sort Questionnaire'!A21," ")</f>
        <v xml:space="preserve"> </v>
      </c>
      <c r="B23" s="39" t="str">
        <f>IF(A23=" "," ","Focus on Venting of Emotions")</f>
        <v xml:space="preserve"> </v>
      </c>
    </row>
    <row r="24" spans="1:2" x14ac:dyDescent="0.3">
      <c r="A24" s="39" t="str">
        <f>IF('Card Sort Questionnaire'!B22="A Lot",'Card Sort Questionnaire'!A22," ")</f>
        <v xml:space="preserve"> </v>
      </c>
      <c r="B24" s="39" t="str">
        <f>IF(A24=" "," ","Humor")</f>
        <v xml:space="preserve"> </v>
      </c>
    </row>
    <row r="25" spans="1:2" x14ac:dyDescent="0.3">
      <c r="A25" s="39" t="str">
        <f>IF('Card Sort Questionnaire'!B23="A Lot",'Card Sort Questionnaire'!A23," ")</f>
        <v xml:space="preserve"> </v>
      </c>
      <c r="B25" s="39" t="str">
        <f>IF(A25=" "," ","Humor")</f>
        <v xml:space="preserve"> </v>
      </c>
    </row>
    <row r="26" spans="1:2" x14ac:dyDescent="0.3">
      <c r="A26" s="39" t="str">
        <f>IF('Card Sort Questionnaire'!B24="A Lot",'Card Sort Questionnaire'!A24," ")</f>
        <v xml:space="preserve"> </v>
      </c>
      <c r="B26" s="39" t="str">
        <f>IF(A26=" "," ","Mental Disengagement")</f>
        <v xml:space="preserve"> </v>
      </c>
    </row>
    <row r="27" spans="1:2" x14ac:dyDescent="0.3">
      <c r="A27" s="39" t="str">
        <f>IF('Card Sort Questionnaire'!B25="A Lot",'Card Sort Questionnaire'!A25," ")</f>
        <v xml:space="preserve"> </v>
      </c>
      <c r="B27" s="39" t="str">
        <f>IF(A27=" "," ","Mental Disengagement")</f>
        <v xml:space="preserve"> </v>
      </c>
    </row>
    <row r="28" spans="1:2" x14ac:dyDescent="0.3">
      <c r="A28" s="39" t="str">
        <f>IF('Card Sort Questionnaire'!B26="A Lot",'Card Sort Questionnaire'!A26," ")</f>
        <v xml:space="preserve"> </v>
      </c>
      <c r="B28" s="39" t="str">
        <f>IF(A28=" "," ","Planning")</f>
        <v xml:space="preserve"> </v>
      </c>
    </row>
    <row r="29" spans="1:2" x14ac:dyDescent="0.3">
      <c r="A29" s="39" t="str">
        <f>IF('Card Sort Questionnaire'!B27="A Lot",'Card Sort Questionnaire'!A27," ")</f>
        <v xml:space="preserve"> </v>
      </c>
      <c r="B29" s="39" t="str">
        <f>IF(A29=" "," ","Planning")</f>
        <v xml:space="preserve"> </v>
      </c>
    </row>
    <row r="30" spans="1:2" x14ac:dyDescent="0.3">
      <c r="A30" s="39" t="str">
        <f>IF('Card Sort Questionnaire'!B28="A Lot",'Card Sort Questionnaire'!A28," ")</f>
        <v xml:space="preserve"> </v>
      </c>
      <c r="B30" s="39" t="str">
        <f>IF(A30=" "," ","Positive Reinterpretation and Growth")</f>
        <v xml:space="preserve"> </v>
      </c>
    </row>
    <row r="31" spans="1:2" x14ac:dyDescent="0.3">
      <c r="A31" s="39" t="str">
        <f>IF('Card Sort Questionnaire'!B29="A Lot",'Card Sort Questionnaire'!A29," ")</f>
        <v xml:space="preserve"> </v>
      </c>
      <c r="B31" s="39" t="str">
        <f>IF(A31=" "," ","Positive Reinterpretation and Growth")</f>
        <v xml:space="preserve"> </v>
      </c>
    </row>
    <row r="32" spans="1:2" x14ac:dyDescent="0.3">
      <c r="A32" s="39" t="str">
        <f>IF('Card Sort Questionnaire'!B30="A Lot",'Card Sort Questionnaire'!A30," ")</f>
        <v xml:space="preserve"> </v>
      </c>
      <c r="B32" s="39" t="str">
        <f>IF(A32=" "," ","Religious Coping")</f>
        <v xml:space="preserve"> </v>
      </c>
    </row>
    <row r="33" spans="1:2" x14ac:dyDescent="0.3">
      <c r="A33" s="39" t="str">
        <f>IF('Card Sort Questionnaire'!B31="A Lot",'Card Sort Questionnaire'!A31," ")</f>
        <v xml:space="preserve"> </v>
      </c>
      <c r="B33" s="39" t="str">
        <f>IF(A33=" "," ","Religious Coping")</f>
        <v xml:space="preserve"> </v>
      </c>
    </row>
    <row r="34" spans="1:2" x14ac:dyDescent="0.3">
      <c r="A34" s="39" t="str">
        <f>IF('Card Sort Questionnaire'!B32="A Lot",'Card Sort Questionnaire'!A32," ")</f>
        <v xml:space="preserve"> </v>
      </c>
      <c r="B34" s="39" t="str">
        <f>IF(A34=" "," ","Restraint")</f>
        <v xml:space="preserve"> </v>
      </c>
    </row>
    <row r="35" spans="1:2" x14ac:dyDescent="0.3">
      <c r="A35" s="39" t="str">
        <f>IF('Card Sort Questionnaire'!B33="A Lot",'Card Sort Questionnaire'!A33," ")</f>
        <v xml:space="preserve"> </v>
      </c>
      <c r="B35" s="39" t="str">
        <f>IF(A35=" "," ","Restraint")</f>
        <v xml:space="preserve"> </v>
      </c>
    </row>
    <row r="36" spans="1:2" x14ac:dyDescent="0.3">
      <c r="A36" s="39" t="str">
        <f>IF('Card Sort Questionnaire'!B34="A Lot",'Card Sort Questionnaire'!A34," ")</f>
        <v xml:space="preserve"> </v>
      </c>
      <c r="B36" s="39" t="str">
        <f>IF(A36=" "," ","Substance Use")</f>
        <v xml:space="preserve"> </v>
      </c>
    </row>
    <row r="37" spans="1:2" x14ac:dyDescent="0.3">
      <c r="A37" s="39" t="str">
        <f>IF('Card Sort Questionnaire'!B35="A Lot",'Card Sort Questionnaire'!A35," ")</f>
        <v xml:space="preserve"> </v>
      </c>
      <c r="B37" s="39" t="str">
        <f>IF(A37=" "," ","Substance Use")</f>
        <v xml:space="preserve"> </v>
      </c>
    </row>
    <row r="38" spans="1:2" x14ac:dyDescent="0.3">
      <c r="A38" s="39" t="str">
        <f>IF('Card Sort Questionnaire'!B36="A Lot",'Card Sort Questionnaire'!A36," ")</f>
        <v xml:space="preserve"> </v>
      </c>
      <c r="B38" s="39" t="str">
        <f>IF(A38=" "," ","Suppression of Competing Activities")</f>
        <v xml:space="preserve"> </v>
      </c>
    </row>
    <row r="39" spans="1:2" x14ac:dyDescent="0.3">
      <c r="A39" s="39" t="str">
        <f>IF('Card Sort Questionnaire'!B37="A Lot",'Card Sort Questionnaire'!A37," ")</f>
        <v xml:space="preserve"> </v>
      </c>
      <c r="B39" s="39" t="str">
        <f>IF(A39=" "," ","Suppression of Competing Activities")</f>
        <v xml:space="preserve"> </v>
      </c>
    </row>
    <row r="40" spans="1:2" x14ac:dyDescent="0.3">
      <c r="A40" s="39" t="str">
        <f>IF('Card Sort Questionnaire'!B38="A Lot",'Card Sort Questionnaire'!A38," ")</f>
        <v xml:space="preserve"> </v>
      </c>
      <c r="B40" s="39" t="str">
        <f>IF(A40=" "," ","Use of Emotional Social Support")</f>
        <v xml:space="preserve"> </v>
      </c>
    </row>
    <row r="41" spans="1:2" x14ac:dyDescent="0.3">
      <c r="A41" s="39" t="str">
        <f>IF('Card Sort Questionnaire'!B39="A Lot",'Card Sort Questionnaire'!A39," ")</f>
        <v xml:space="preserve"> </v>
      </c>
      <c r="B41" s="39" t="str">
        <f>IF(A41=" "," ","Use of Emotional Social Support")</f>
        <v xml:space="preserve"> </v>
      </c>
    </row>
    <row r="42" spans="1:2" x14ac:dyDescent="0.3">
      <c r="A42" s="39" t="str">
        <f>IF('Card Sort Questionnaire'!B40="A Lot",'Card Sort Questionnaire'!A40," ")</f>
        <v xml:space="preserve"> </v>
      </c>
      <c r="B42" s="39" t="str">
        <f>IF(A42=" "," ","Use of Instrumental Social Support")</f>
        <v xml:space="preserve"> </v>
      </c>
    </row>
    <row r="43" spans="1:2" x14ac:dyDescent="0.3">
      <c r="A43" s="39" t="str">
        <f>IF('Card Sort Questionnaire'!B41="A Lot",'Card Sort Questionnaire'!A41," ")</f>
        <v xml:space="preserve"> </v>
      </c>
      <c r="B43" s="39" t="str">
        <f>IF(A43=" "," ","Use of Instrumental Social Support")</f>
        <v xml:space="preserve"> </v>
      </c>
    </row>
    <row r="44" spans="1:2" x14ac:dyDescent="0.3">
      <c r="A44" s="12"/>
      <c r="B44" s="12"/>
    </row>
    <row r="45" spans="1:2" s="8" customFormat="1" ht="24.9" customHeight="1" x14ac:dyDescent="0.3">
      <c r="A45" s="60" t="s">
        <v>88</v>
      </c>
      <c r="B45" s="60"/>
    </row>
    <row r="46" spans="1:2" s="7" customFormat="1" ht="20.100000000000001" customHeight="1" x14ac:dyDescent="0.3">
      <c r="A46" s="61" t="s">
        <v>94</v>
      </c>
      <c r="B46" s="61"/>
    </row>
    <row r="47" spans="1:2" s="7" customFormat="1" ht="20.100000000000001" customHeight="1" x14ac:dyDescent="0.3">
      <c r="A47" s="13"/>
      <c r="B47" s="13"/>
    </row>
    <row r="48" spans="1:2" s="10" customFormat="1" ht="50.1" customHeight="1" x14ac:dyDescent="0.3">
      <c r="A48" s="9" t="s">
        <v>89</v>
      </c>
      <c r="B48" s="23"/>
    </row>
    <row r="49" spans="1:2" x14ac:dyDescent="0.3">
      <c r="A49" s="9"/>
      <c r="B49" s="14"/>
    </row>
    <row r="50" spans="1:2" ht="50.1" customHeight="1" x14ac:dyDescent="0.3">
      <c r="A50" s="9" t="s">
        <v>90</v>
      </c>
      <c r="B50" s="23"/>
    </row>
    <row r="51" spans="1:2" x14ac:dyDescent="0.3">
      <c r="A51" s="9"/>
      <c r="B51" s="14"/>
    </row>
    <row r="52" spans="1:2" ht="50.1" customHeight="1" x14ac:dyDescent="0.3">
      <c r="A52" s="11" t="s">
        <v>91</v>
      </c>
      <c r="B52" s="23"/>
    </row>
    <row r="53" spans="1:2" x14ac:dyDescent="0.3">
      <c r="A53" s="11"/>
      <c r="B53" s="9"/>
    </row>
    <row r="54" spans="1:2" s="7" customFormat="1" ht="20.100000000000001" customHeight="1" x14ac:dyDescent="0.3">
      <c r="A54" s="55" t="s">
        <v>98</v>
      </c>
      <c r="B54" s="55"/>
    </row>
    <row r="55" spans="1:2" s="7" customFormat="1" ht="20.100000000000001" customHeight="1" x14ac:dyDescent="0.3">
      <c r="A55" s="15"/>
      <c r="B55" s="14"/>
    </row>
    <row r="56" spans="1:2" s="7" customFormat="1" ht="50.1" customHeight="1" x14ac:dyDescent="0.3">
      <c r="A56" s="40" t="s">
        <v>97</v>
      </c>
      <c r="B56" s="24" t="str">
        <f>preactivity</f>
        <v>type your responses here</v>
      </c>
    </row>
    <row r="57" spans="1:2" s="7" customFormat="1" ht="20.100000000000001" customHeight="1" x14ac:dyDescent="0.3">
      <c r="A57" s="40"/>
      <c r="B57" s="14"/>
    </row>
    <row r="58" spans="1:2" ht="50.1" customHeight="1" x14ac:dyDescent="0.3">
      <c r="A58" s="11" t="s">
        <v>92</v>
      </c>
      <c r="B58" s="23"/>
    </row>
    <row r="59" spans="1:2" x14ac:dyDescent="0.3">
      <c r="A59" s="9"/>
      <c r="B59" s="14"/>
    </row>
    <row r="60" spans="1:2" s="10" customFormat="1" ht="50.1" customHeight="1" x14ac:dyDescent="0.3">
      <c r="A60" s="9" t="s">
        <v>93</v>
      </c>
      <c r="B60" s="23"/>
    </row>
    <row r="61" spans="1:2" x14ac:dyDescent="0.3">
      <c r="A61" s="9"/>
      <c r="B61" s="14"/>
    </row>
    <row r="62" spans="1:2" s="10" customFormat="1" ht="50.1" customHeight="1" x14ac:dyDescent="0.3">
      <c r="A62" s="9" t="s">
        <v>95</v>
      </c>
      <c r="B62" s="23"/>
    </row>
    <row r="63" spans="1:2" x14ac:dyDescent="0.3">
      <c r="A63" s="9"/>
      <c r="B63" s="14"/>
    </row>
    <row r="64" spans="1:2" ht="50.1" customHeight="1" x14ac:dyDescent="0.3">
      <c r="A64" s="11" t="s">
        <v>96</v>
      </c>
      <c r="B64" s="23"/>
    </row>
  </sheetData>
  <mergeCells count="6">
    <mergeCell ref="A54:B54"/>
    <mergeCell ref="A10:B10"/>
    <mergeCell ref="A11:B11"/>
    <mergeCell ref="A12:B12"/>
    <mergeCell ref="A45:B45"/>
    <mergeCell ref="A46:B46"/>
  </mergeCells>
  <printOptions horizontalCentered="1" verticalCentered="1"/>
  <pageMargins left="0.2" right="0.2" top="0.25" bottom="0.25" header="0.05" footer="0.05"/>
  <pageSetup scale="63"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20C89-1616-4309-904A-EB44D4C22A8B}">
  <dimension ref="A1:C37"/>
  <sheetViews>
    <sheetView workbookViewId="0">
      <selection activeCell="A2" sqref="A2:A16"/>
    </sheetView>
  </sheetViews>
  <sheetFormatPr defaultColWidth="85.8984375" defaultRowHeight="15" x14ac:dyDescent="0.3"/>
  <cols>
    <col min="1" max="1" width="176.69921875" style="17" bestFit="1" customWidth="1"/>
    <col min="2" max="16384" width="85.8984375" style="6"/>
  </cols>
  <sheetData>
    <row r="1" spans="1:3" s="1" customFormat="1" ht="40.5" customHeight="1" x14ac:dyDescent="0.3">
      <c r="A1" s="22" t="s">
        <v>85</v>
      </c>
      <c r="B1" s="3"/>
      <c r="C1" s="3"/>
    </row>
    <row r="2" spans="1:3" ht="18" customHeight="1" x14ac:dyDescent="0.3">
      <c r="A2" s="25" t="s">
        <v>19</v>
      </c>
    </row>
    <row r="3" spans="1:3" s="16" customFormat="1" ht="18" customHeight="1" x14ac:dyDescent="0.3">
      <c r="A3" s="26" t="s">
        <v>20</v>
      </c>
    </row>
    <row r="4" spans="1:3" ht="18" customHeight="1" x14ac:dyDescent="0.3">
      <c r="A4" s="27" t="s">
        <v>22</v>
      </c>
    </row>
    <row r="5" spans="1:3" ht="18" customHeight="1" x14ac:dyDescent="0.3">
      <c r="A5" s="27" t="s">
        <v>23</v>
      </c>
    </row>
    <row r="6" spans="1:3" ht="18" customHeight="1" x14ac:dyDescent="0.3">
      <c r="A6" s="25" t="s">
        <v>23</v>
      </c>
    </row>
    <row r="7" spans="1:3" ht="18" customHeight="1" x14ac:dyDescent="0.3">
      <c r="A7" s="25" t="s">
        <v>24</v>
      </c>
    </row>
    <row r="8" spans="1:3" ht="18" customHeight="1" x14ac:dyDescent="0.3">
      <c r="A8" s="25" t="s">
        <v>25</v>
      </c>
    </row>
    <row r="9" spans="1:3" ht="18" customHeight="1" x14ac:dyDescent="0.3">
      <c r="A9" s="27" t="s">
        <v>26</v>
      </c>
    </row>
    <row r="10" spans="1:3" s="16" customFormat="1" ht="18" customHeight="1" x14ac:dyDescent="0.3">
      <c r="A10" s="28" t="s">
        <v>28</v>
      </c>
    </row>
    <row r="11" spans="1:3" ht="18" customHeight="1" x14ac:dyDescent="0.3">
      <c r="A11" s="27" t="s">
        <v>31</v>
      </c>
    </row>
    <row r="12" spans="1:3" ht="18" customHeight="1" x14ac:dyDescent="0.3">
      <c r="A12" s="27" t="s">
        <v>33</v>
      </c>
    </row>
    <row r="13" spans="1:3" ht="18" customHeight="1" x14ac:dyDescent="0.3">
      <c r="A13" s="27" t="s">
        <v>108</v>
      </c>
    </row>
    <row r="14" spans="1:3" ht="18" customHeight="1" x14ac:dyDescent="0.3">
      <c r="A14" s="27" t="s">
        <v>33</v>
      </c>
    </row>
    <row r="15" spans="1:3" ht="18" customHeight="1" x14ac:dyDescent="0.3">
      <c r="A15" s="27" t="s">
        <v>39</v>
      </c>
    </row>
    <row r="16" spans="1:3" ht="18" customHeight="1" x14ac:dyDescent="0.3">
      <c r="A16" s="27" t="s">
        <v>39</v>
      </c>
    </row>
    <row r="17" spans="1:1" x14ac:dyDescent="0.3">
      <c r="A17" s="18"/>
    </row>
    <row r="18" spans="1:1" x14ac:dyDescent="0.3">
      <c r="A18" s="18"/>
    </row>
    <row r="19" spans="1:1" x14ac:dyDescent="0.3">
      <c r="A19" s="18"/>
    </row>
    <row r="20" spans="1:1" x14ac:dyDescent="0.3">
      <c r="A20" s="18"/>
    </row>
    <row r="21" spans="1:1" x14ac:dyDescent="0.3">
      <c r="A21" s="18"/>
    </row>
    <row r="22" spans="1:1" x14ac:dyDescent="0.3">
      <c r="A22" s="18"/>
    </row>
    <row r="23" spans="1:1" x14ac:dyDescent="0.3">
      <c r="A23" s="18"/>
    </row>
    <row r="24" spans="1:1" x14ac:dyDescent="0.3">
      <c r="A24" s="18"/>
    </row>
    <row r="25" spans="1:1" x14ac:dyDescent="0.3">
      <c r="A25" s="18"/>
    </row>
    <row r="26" spans="1:1" x14ac:dyDescent="0.3">
      <c r="A26" s="18"/>
    </row>
    <row r="27" spans="1:1" x14ac:dyDescent="0.3">
      <c r="A27" s="18"/>
    </row>
    <row r="28" spans="1:1" x14ac:dyDescent="0.3">
      <c r="A28" s="18"/>
    </row>
    <row r="29" spans="1:1" x14ac:dyDescent="0.3">
      <c r="A29" s="18"/>
    </row>
    <row r="30" spans="1:1" x14ac:dyDescent="0.3">
      <c r="A30" s="18"/>
    </row>
    <row r="31" spans="1:1" x14ac:dyDescent="0.3">
      <c r="A31" s="18"/>
    </row>
    <row r="32" spans="1:1" x14ac:dyDescent="0.3">
      <c r="A32" s="18"/>
    </row>
    <row r="33" spans="1:1" x14ac:dyDescent="0.3">
      <c r="A33" s="18"/>
    </row>
    <row r="34" spans="1:1" x14ac:dyDescent="0.3">
      <c r="A34" s="18"/>
    </row>
    <row r="35" spans="1:1" x14ac:dyDescent="0.3">
      <c r="A35" s="18"/>
    </row>
    <row r="36" spans="1:1" x14ac:dyDescent="0.3">
      <c r="A36" s="18"/>
    </row>
    <row r="37" spans="1:1" x14ac:dyDescent="0.3">
      <c r="A37" s="18"/>
    </row>
  </sheetData>
  <hyperlinks>
    <hyperlink ref="A2" r:id="rId1" xr:uid="{43783095-5430-48F0-842B-AF67796E4AAE}"/>
    <hyperlink ref="A3" r:id="rId2" xr:uid="{C300C663-85C7-4C1B-B502-016BFF2EBC96}"/>
    <hyperlink ref="A4" r:id="rId3" xr:uid="{F36438D9-C7C2-4A08-BBE1-98F9D62406EF}"/>
    <hyperlink ref="A5" r:id="rId4" xr:uid="{44A161A5-0CAE-4532-BC91-65FEA0A75495}"/>
    <hyperlink ref="A6" r:id="rId5" xr:uid="{4FF81C4E-3CD7-4B99-9658-6C34A922E556}"/>
    <hyperlink ref="A7" r:id="rId6" xr:uid="{3EB08A4B-7664-424E-BDED-D70173BB754A}"/>
    <hyperlink ref="A8" r:id="rId7" xr:uid="{470F7E5A-A5A4-4A03-8EB5-993A57970F07}"/>
    <hyperlink ref="A9" r:id="rId8" xr:uid="{DA2D6A31-B50F-46EA-8085-4CF5BFDA1EA1}"/>
    <hyperlink ref="A10" r:id="rId9" xr:uid="{E6EC2309-DE7A-414F-A0F7-55F61E986E9F}"/>
    <hyperlink ref="A11" r:id="rId10" xr:uid="{4F40C753-FE0D-420B-BC0F-8EF570BFC3FD}"/>
    <hyperlink ref="A14" r:id="rId11" xr:uid="{EBC9651E-4314-4845-B201-2D34DA1B4410}"/>
    <hyperlink ref="A15" r:id="rId12" xr:uid="{CB208AA0-D9C8-4E35-8C4E-897B5BA74423}"/>
    <hyperlink ref="A16" r:id="rId13" xr:uid="{DA7D9567-018A-4B08-B384-01616CB6F26E}"/>
    <hyperlink ref="A12" r:id="rId14" xr:uid="{2A08505D-4213-46E4-B747-548E62356677}"/>
    <hyperlink ref="A13" r:id="rId15" xr:uid="{5328BEE6-46C1-4FE2-90F2-26C3C93ACD0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A12B58103986A478BA6A2BA53A2B7B0" ma:contentTypeVersion="2" ma:contentTypeDescription="Create a new document." ma:contentTypeScope="" ma:versionID="f542cc854a552a493279f4a206556459">
  <xsd:schema xmlns:xsd="http://www.w3.org/2001/XMLSchema" xmlns:xs="http://www.w3.org/2001/XMLSchema" xmlns:p="http://schemas.microsoft.com/office/2006/metadata/properties" xmlns:ns2="540ab645-616c-415d-833c-1fe35f14eaf3" targetNamespace="http://schemas.microsoft.com/office/2006/metadata/properties" ma:root="true" ma:fieldsID="cd2c302b678728be87b66788b795e102" ns2:_="">
    <xsd:import namespace="540ab645-616c-415d-833c-1fe35f14eaf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0ab645-616c-415d-833c-1fe35f14ea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49D71E-0744-4913-AF60-2924DB2A78E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540ab645-616c-415d-833c-1fe35f14eaf3"/>
    <ds:schemaRef ds:uri="http://www.w3.org/XML/1998/namespace"/>
  </ds:schemaRefs>
</ds:datastoreItem>
</file>

<file path=customXml/itemProps2.xml><?xml version="1.0" encoding="utf-8"?>
<ds:datastoreItem xmlns:ds="http://schemas.openxmlformats.org/officeDocument/2006/customXml" ds:itemID="{446903FB-C408-4EC8-BD3C-3F6E55EB556F}">
  <ds:schemaRefs>
    <ds:schemaRef ds:uri="http://schemas.microsoft.com/sharepoint/v3/contenttype/forms"/>
  </ds:schemaRefs>
</ds:datastoreItem>
</file>

<file path=customXml/itemProps3.xml><?xml version="1.0" encoding="utf-8"?>
<ds:datastoreItem xmlns:ds="http://schemas.openxmlformats.org/officeDocument/2006/customXml" ds:itemID="{F1DCA3F5-8697-4240-BE71-1F01F1661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0ab645-616c-415d-833c-1fe35f14ea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Get Started</vt:lpstr>
      <vt:lpstr>Card Sort Questionnaire</vt:lpstr>
      <vt:lpstr>Results and Post Activity</vt:lpstr>
      <vt:lpstr>Sources</vt:lpstr>
      <vt:lpstr>preactivity</vt:lpstr>
      <vt:lpstr>'Results and Post Activity'!Print_Area</vt:lpstr>
    </vt:vector>
  </TitlesOfParts>
  <Company>UnitedHealth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Nelson, Kelly A</dc:creator>
  <cp:lastModifiedBy>Lasky, Robin M</cp:lastModifiedBy>
  <cp:lastPrinted>2020-10-07T22:20:54Z</cp:lastPrinted>
  <dcterms:created xsi:type="dcterms:W3CDTF">2020-04-29T18:22:30Z</dcterms:created>
  <dcterms:modified xsi:type="dcterms:W3CDTF">2020-10-12T19:00:02Z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0x0101005A12B58103986A478BA6A2BA53A2B7B0</vt:lpwstr>
  </property>
</Properties>
</file>